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<sst xmlns="http://schemas.openxmlformats.org/spreadsheetml/2006/main" count="53" uniqueCount="29">
  <si>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</si>
  <si>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</si>
  <si>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</si>
  <si>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</si>
  <si>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</si>
  <si>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</si>
  <si>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</si>
  <si>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</si>
  <si>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</si>
  <si>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</si>
  <si>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</si>
  <si>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</si>
  <si>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</si>
  <si>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</si>
  <si>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</si>
  <si>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</si>
  <si>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</si>
  <si>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</si>
  <si>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</si>
  <si>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</si>
  <si>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</si>
  <si>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</si>
  <si>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</si>
  <si>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</si>
  <si>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январь-март 2019 года</t>
  </si>
  <si>
    <t xml:space="preserve"> январь-март 2018                года</t>
  </si>
  <si>
    <t>январь-март 2019 года</t>
  </si>
  <si>
    <t>март 2018 года</t>
  </si>
  <si>
    <t>март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</si>
</sst>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wrapText="1"/>
    </xf>
    <xf numFmtId="172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172" fontId="0" fillId="33" borderId="12" xfId="0" applyNumberFormat="1" applyFont="1" applyFill="1" applyBorder="1" applyAlignment="1" applyProtection="1">
      <alignment horizontal="right"/>
      <protection locked="0"/>
    </xf>
    <xf numFmtId="172" fontId="0" fillId="33" borderId="11" xfId="0" applyNumberFormat="1" applyFont="1" applyFill="1" applyBorder="1" applyAlignment="1" applyProtection="1">
      <alignment horizontal="right"/>
      <protection locked="0"/>
    </xf>
    <xf numFmtId="172" fontId="0" fillId="0" borderId="13" xfId="0" applyNumberFormat="1" applyFont="1" applyFill="1" applyBorder="1" applyAlignment="1" applyProtection="1">
      <alignment horizontal="right"/>
      <protection locked="0"/>
    </xf>
    <xf numFmtId="172" fontId="0" fillId="0" borderId="14" xfId="0" applyNumberFormat="1" applyFont="1" applyBorder="1" applyAlignment="1">
      <alignment/>
    </xf>
    <xf numFmtId="172" fontId="0" fillId="0" borderId="15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33" borderId="0" xfId="0" applyNumberFormat="1" applyFont="1" applyFill="1" applyAlignment="1">
      <alignment/>
    </xf>
    <xf numFmtId="172" fontId="0" fillId="33" borderId="18" xfId="0" applyNumberFormat="1" applyFont="1" applyFill="1" applyBorder="1" applyAlignment="1" applyProtection="1">
      <alignment horizontal="right"/>
      <protection locked="0"/>
    </xf>
    <xf numFmtId="172" fontId="0" fillId="0" borderId="18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72" fontId="0" fillId="33" borderId="20" xfId="0" applyNumberFormat="1" applyFont="1" applyFill="1" applyBorder="1" applyAlignment="1" applyProtection="1">
      <alignment horizontal="right"/>
      <protection locked="0"/>
    </xf>
    <xf numFmtId="172" fontId="0" fillId="0" borderId="20" xfId="0" applyNumberFormat="1" applyFont="1" applyFill="1" applyBorder="1" applyAlignment="1" applyProtection="1">
      <alignment horizontal="right"/>
      <protection locked="0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13" sqref="B13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9.625" style="0" bestFit="1" customWidth="1"/>
    <col min="13" max="14" width="9.25390625" style="0" bestFit="1" customWidth="1"/>
  </cols>
  <sheetData>
    <row r="1" spans="1:10" ht="12.75">
      <c r="A1" s="1"/>
      <c r="B1" s="52"/>
      <c r="C1" s="52"/>
      <c r="D1" s="52"/>
      <c r="E1" s="52"/>
      <c r="F1" s="52"/>
      <c r="G1" s="52"/>
      <c r="H1" s="52"/>
      <c r="I1" s="52"/>
      <c r="J1" s="27"/>
    </row>
    <row r="2" spans="1:10" ht="12.75">
      <c r="A2" s="2"/>
      <c r="B2" s="53" t="s">
        <v>22</v>
      </c>
      <c r="C2" s="53"/>
      <c r="D2" s="53"/>
      <c r="E2" s="53"/>
      <c r="F2" s="53"/>
      <c r="G2" s="53"/>
      <c r="H2" s="53"/>
      <c r="I2" s="53"/>
      <c r="J2" s="28"/>
    </row>
    <row r="3" spans="1:10" ht="12.75">
      <c r="A3" s="3"/>
      <c r="B3" s="45" t="s">
        <v>24</v>
      </c>
      <c r="C3" s="45"/>
      <c r="D3" s="45"/>
      <c r="E3" s="45"/>
      <c r="F3" s="45"/>
      <c r="G3" s="45"/>
      <c r="H3" s="45"/>
      <c r="I3" s="45"/>
      <c r="J3" s="26"/>
    </row>
    <row r="4" spans="1:10" ht="12.75">
      <c r="A4" s="3"/>
      <c r="B4" s="4"/>
      <c r="C4" s="6"/>
      <c r="D4" s="7"/>
      <c r="E4" s="6"/>
      <c r="F4" s="5"/>
      <c r="G4" s="54" t="s">
        <v>11</v>
      </c>
      <c r="H4" s="54"/>
      <c r="I4" s="54"/>
      <c r="J4" s="29"/>
    </row>
    <row r="5" spans="1:15" ht="12.75" customHeight="1">
      <c r="A5" s="46" t="s">
        <v>5</v>
      </c>
      <c r="B5" s="48" t="s">
        <v>7</v>
      </c>
      <c r="C5" s="50" t="s">
        <v>19</v>
      </c>
      <c r="D5" s="55" t="s">
        <v>25</v>
      </c>
      <c r="E5" s="42" t="s">
        <v>26</v>
      </c>
      <c r="F5" s="43"/>
      <c r="G5" s="43"/>
      <c r="H5" s="43"/>
      <c r="I5" s="44"/>
      <c r="J5" s="55" t="s">
        <v>27</v>
      </c>
      <c r="K5" s="42" t="s">
        <v>28</v>
      </c>
      <c r="L5" s="43"/>
      <c r="M5" s="43"/>
      <c r="N5" s="43"/>
      <c r="O5" s="44"/>
    </row>
    <row r="6" spans="1:15" ht="48">
      <c r="A6" s="47"/>
      <c r="B6" s="49"/>
      <c r="C6" s="51"/>
      <c r="D6" s="56"/>
      <c r="E6" s="20" t="s">
        <v>0</v>
      </c>
      <c r="F6" s="20" t="s">
        <v>1</v>
      </c>
      <c r="G6" s="21" t="s">
        <v>18</v>
      </c>
      <c r="H6" s="21" t="s">
        <v>6</v>
      </c>
      <c r="I6" s="22" t="s">
        <v>8</v>
      </c>
      <c r="J6" s="57"/>
      <c r="K6" s="20" t="s">
        <v>0</v>
      </c>
      <c r="L6" s="20" t="s">
        <v>1</v>
      </c>
      <c r="M6" s="21" t="s">
        <v>18</v>
      </c>
      <c r="N6" s="21" t="s">
        <v>6</v>
      </c>
      <c r="O6" s="22" t="s">
        <v>8</v>
      </c>
    </row>
    <row r="7" spans="1:15" ht="15">
      <c r="A7" s="9">
        <v>1</v>
      </c>
      <c r="B7" s="18" t="s">
        <v>2</v>
      </c>
      <c r="C7" s="23" t="s">
        <v>3</v>
      </c>
      <c r="D7" s="58">
        <v>621893.5</v>
      </c>
      <c r="E7" s="59">
        <v>632809.4</v>
      </c>
      <c r="F7" s="17">
        <v>634680.7</v>
      </c>
      <c r="G7" s="17">
        <f aca="true" t="shared" si="0" ref="G7:G13">F7/E7*100</f>
        <v>100.29571305356714</v>
      </c>
      <c r="H7" s="17">
        <f aca="true" t="shared" si="1" ref="H7:H14">F7/D7*100</f>
        <v>102.05617199729535</v>
      </c>
      <c r="I7" s="33" t="s">
        <v>10</v>
      </c>
      <c r="J7" s="60">
        <v>200676.1</v>
      </c>
      <c r="K7" s="59">
        <v>202719.5</v>
      </c>
      <c r="L7" s="24">
        <v>203535.5</v>
      </c>
      <c r="M7" s="24">
        <f aca="true" t="shared" si="2" ref="M7:M13">L7/K7*100</f>
        <v>100.40252664395877</v>
      </c>
      <c r="N7" s="24">
        <f>L7/J7*100</f>
        <v>101.42488318240189</v>
      </c>
      <c r="O7" s="33" t="s">
        <v>10</v>
      </c>
    </row>
    <row r="8" spans="1:15" ht="24">
      <c r="A8" s="9">
        <v>2</v>
      </c>
      <c r="B8" s="8" t="s">
        <v>13</v>
      </c>
      <c r="C8" s="11" t="s">
        <v>4</v>
      </c>
      <c r="D8" s="61">
        <v>12.2</v>
      </c>
      <c r="E8" s="24">
        <v>11</v>
      </c>
      <c r="F8" s="17">
        <v>14.5</v>
      </c>
      <c r="G8" s="17">
        <f>F8/E8*100</f>
        <v>131.8181818181818</v>
      </c>
      <c r="H8" s="17">
        <f>F8/D8*100</f>
        <v>118.85245901639345</v>
      </c>
      <c r="I8" s="32" t="s">
        <v>10</v>
      </c>
      <c r="J8" s="61">
        <v>5.3</v>
      </c>
      <c r="K8" s="35">
        <v>3</v>
      </c>
      <c r="L8" s="24">
        <v>5.4</v>
      </c>
      <c r="M8" s="24">
        <f t="shared" si="2"/>
        <v>180</v>
      </c>
      <c r="N8" s="34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62">
        <v>1026.3</v>
      </c>
      <c r="E9" s="24">
        <v>1810</v>
      </c>
      <c r="F9" s="63">
        <v>2732.7</v>
      </c>
      <c r="G9" s="36">
        <f t="shared" si="0"/>
        <v>150.97790055248618</v>
      </c>
      <c r="H9" s="36">
        <f t="shared" si="1"/>
        <v>266.26717334112834</v>
      </c>
      <c r="I9" s="32" t="s">
        <v>10</v>
      </c>
      <c r="J9" s="62">
        <v>334.3</v>
      </c>
      <c r="K9" s="35">
        <v>605</v>
      </c>
      <c r="L9" s="64">
        <v>937.5</v>
      </c>
      <c r="M9" s="25">
        <f t="shared" si="2"/>
        <v>154.95867768595042</v>
      </c>
      <c r="N9" s="24">
        <f aca="true" t="shared" si="3" ref="N9:N14">L9/J9*100</f>
        <v>280.4367334729285</v>
      </c>
      <c r="O9" s="31" t="s">
        <v>10</v>
      </c>
    </row>
    <row r="10" spans="1:15" ht="15.75" customHeight="1">
      <c r="A10" s="10">
        <v>4</v>
      </c>
      <c r="B10" s="30" t="s">
        <v>15</v>
      </c>
      <c r="C10" s="16" t="s">
        <v>3</v>
      </c>
      <c r="D10" s="65">
        <v>11807647</v>
      </c>
      <c r="E10" s="37">
        <v>12717304</v>
      </c>
      <c r="F10" s="35">
        <v>12746465</v>
      </c>
      <c r="G10" s="17">
        <f t="shared" si="0"/>
        <v>100.22930174508684</v>
      </c>
      <c r="H10" s="17">
        <f t="shared" si="1"/>
        <v>107.95093213745295</v>
      </c>
      <c r="I10" s="32" t="s">
        <v>10</v>
      </c>
      <c r="J10" s="65">
        <v>4117727</v>
      </c>
      <c r="K10" s="24">
        <v>4427857</v>
      </c>
      <c r="L10" s="35">
        <v>4263405</v>
      </c>
      <c r="M10" s="17">
        <f t="shared" si="2"/>
        <v>96.28596858480299</v>
      </c>
      <c r="N10" s="17">
        <f t="shared" si="3"/>
        <v>103.53782560135724</v>
      </c>
      <c r="O10" s="32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66">
        <v>48057</v>
      </c>
      <c r="E11" s="38">
        <v>53497</v>
      </c>
      <c r="F11" s="39">
        <v>43381.5</v>
      </c>
      <c r="G11" s="19">
        <f t="shared" si="0"/>
        <v>81.09146307269567</v>
      </c>
      <c r="H11" s="19">
        <f t="shared" si="1"/>
        <v>90.2709282726762</v>
      </c>
      <c r="I11" s="33" t="s">
        <v>10</v>
      </c>
      <c r="J11" s="66">
        <v>16804</v>
      </c>
      <c r="K11" s="24">
        <v>16737</v>
      </c>
      <c r="L11" s="39">
        <v>14551.9</v>
      </c>
      <c r="M11" s="19">
        <f t="shared" si="2"/>
        <v>86.94449423433112</v>
      </c>
      <c r="N11" s="24">
        <f t="shared" si="3"/>
        <v>86.59783384908354</v>
      </c>
      <c r="O11" s="33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7">
        <f>F12/105.5*100</f>
        <v>17356981.990521327</v>
      </c>
      <c r="E12" s="40">
        <v>18437935</v>
      </c>
      <c r="F12" s="40">
        <v>18311616</v>
      </c>
      <c r="G12" s="19">
        <f t="shared" si="0"/>
        <v>99.31489616380577</v>
      </c>
      <c r="H12" s="19">
        <f t="shared" si="1"/>
        <v>105.5</v>
      </c>
      <c r="I12" s="33" t="s">
        <v>10</v>
      </c>
      <c r="J12" s="61">
        <f>L12/100.9*100</f>
        <v>6711974.231912785</v>
      </c>
      <c r="K12" s="24">
        <v>6648930</v>
      </c>
      <c r="L12" s="40">
        <v>6772382</v>
      </c>
      <c r="M12" s="19">
        <f t="shared" si="2"/>
        <v>101.85671980303597</v>
      </c>
      <c r="N12" s="24">
        <f t="shared" si="3"/>
        <v>100.89999999999999</v>
      </c>
      <c r="O12" s="33" t="s">
        <v>10</v>
      </c>
    </row>
    <row r="13" spans="1:15" ht="12.75">
      <c r="A13" s="10"/>
      <c r="B13" s="15" t="s">
        <v>20</v>
      </c>
      <c r="C13" s="11" t="s">
        <v>3</v>
      </c>
      <c r="D13" s="68">
        <f>F13/104.1*100</f>
        <v>8761304.803073969</v>
      </c>
      <c r="E13" s="19">
        <v>9760775</v>
      </c>
      <c r="F13" s="69">
        <v>9120518.3</v>
      </c>
      <c r="G13" s="17">
        <f t="shared" si="0"/>
        <v>93.44051368871837</v>
      </c>
      <c r="H13" s="17">
        <f t="shared" si="1"/>
        <v>104.1</v>
      </c>
      <c r="I13" s="32" t="s">
        <v>10</v>
      </c>
      <c r="J13" s="70">
        <f>L13/102.3*100</f>
        <v>3091153.5679374393</v>
      </c>
      <c r="K13" s="41">
        <v>3612696</v>
      </c>
      <c r="L13" s="69">
        <v>3162250.1</v>
      </c>
      <c r="M13" s="17">
        <f t="shared" si="2"/>
        <v>87.53158582953007</v>
      </c>
      <c r="N13" s="17">
        <f t="shared" si="3"/>
        <v>102.3</v>
      </c>
      <c r="O13" s="32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17">
        <f>F14/106.3*100</f>
        <v>28965.56914393227</v>
      </c>
      <c r="E14" s="17"/>
      <c r="F14" s="17">
        <v>30790.4</v>
      </c>
      <c r="G14" s="17"/>
      <c r="H14" s="17">
        <f t="shared" si="1"/>
        <v>106.3</v>
      </c>
      <c r="I14" s="32" t="s">
        <v>10</v>
      </c>
      <c r="J14" s="17">
        <f>L14/104.5*100</f>
        <v>30639.999999999996</v>
      </c>
      <c r="K14" s="17"/>
      <c r="L14" s="17">
        <v>32018.8</v>
      </c>
      <c r="M14" s="17"/>
      <c r="N14" s="17">
        <f t="shared" si="3"/>
        <v>104.50000000000001</v>
      </c>
      <c r="O14" s="32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2019-06-10T06:33:21Z</dcterms:modified>
  <cp:category/>
  <cp:version/>
  <cp:contentType/>
  <cp:contentStatus/>
</cp:coreProperties>
</file>